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cuf\Desktop\"/>
    </mc:Choice>
  </mc:AlternateContent>
  <xr:revisionPtr revIDLastSave="0" documentId="13_ncr:1_{C7E7FF56-FD1A-404F-99DF-D818639A94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an and SD" sheetId="2" r:id="rId1"/>
    <sheet name="Regra de 3" sheetId="3" r:id="rId2"/>
  </sheets>
  <calcPr calcId="191029"/>
</workbook>
</file>

<file path=xl/calcChain.xml><?xml version="1.0" encoding="utf-8"?>
<calcChain xmlns="http://schemas.openxmlformats.org/spreadsheetml/2006/main">
  <c r="C9" i="3" l="1"/>
  <c r="C5" i="3"/>
  <c r="H5" i="2"/>
  <c r="I5" i="2"/>
  <c r="L5" i="2"/>
  <c r="M5" i="2"/>
  <c r="H11" i="2"/>
  <c r="J11" i="2"/>
  <c r="L11" i="2"/>
  <c r="N11" i="2"/>
  <c r="L17" i="2" l="1"/>
  <c r="H17" i="2" l="1"/>
</calcChain>
</file>

<file path=xl/sharedStrings.xml><?xml version="1.0" encoding="utf-8"?>
<sst xmlns="http://schemas.openxmlformats.org/spreadsheetml/2006/main" count="51" uniqueCount="26">
  <si>
    <t>Our method</t>
  </si>
  <si>
    <t xml:space="preserve">Estimating the sample mean and standard deviation </t>
  </si>
  <si>
    <t xml:space="preserve">Scenario 1 (minimum, median, maximum, sample size) </t>
  </si>
  <si>
    <t>Input</t>
  </si>
  <si>
    <t>Minimum</t>
  </si>
  <si>
    <t>Maximum</t>
  </si>
  <si>
    <t>Median</t>
  </si>
  <si>
    <t>Sample Size</t>
  </si>
  <si>
    <t>Mean Estimation</t>
  </si>
  <si>
    <t>Standard Deviation Estimation</t>
  </si>
  <si>
    <t xml:space="preserve">Scenario 2 (minimum, the first quartile, median, the third quartile, maximum, sample size) </t>
  </si>
  <si>
    <t>First quartile</t>
  </si>
  <si>
    <t xml:space="preserve">Scenario 3 (the first quartile, median, the third quartile, sample size) </t>
  </si>
  <si>
    <t>Hozo's Method</t>
  </si>
  <si>
    <t>Bland's Method</t>
  </si>
  <si>
    <t>Readme</t>
  </si>
  <si>
    <t>1. Choose the scenario according to available summary statistics.</t>
  </si>
  <si>
    <t>3. The embeded formula will automatically estimate the mean and standard deviation.</t>
  </si>
  <si>
    <t>2. Input the summary statistics in the corresponding fields</t>
  </si>
  <si>
    <t>Third quartile</t>
  </si>
  <si>
    <t>Conversão</t>
  </si>
  <si>
    <t>Score máximo da escala atual</t>
  </si>
  <si>
    <t>Score máximo da nova escala</t>
  </si>
  <si>
    <t>Conversão da Média</t>
  </si>
  <si>
    <t>Conversão do DP</t>
  </si>
  <si>
    <t xml:space="preserve">Valor apresentado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</si>
</sst>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34"/>
      <scheme val="minor"/>
    </font>
    <font>
      <sz val="16"/>
      <color theme="1"/>
      <name val="Calibri"/>
      <family val="2"/>
      <charset val="134"/>
      <scheme val="minor"/>
    </font>
    <font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0" fillId="3" borderId="0" xfId="0" applyFill="1" applyAlignment="1">
      <alignment horizontal="right"/>
    </xf>
    <xf numFmtId="0" fontId="0" fillId="0" borderId="1" xfId="0" applyBorder="1"/>
    <xf numFmtId="2" fontId="0" fillId="3" borderId="1" xfId="0" applyNumberFormat="1" applyFill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F19" sqref="F19"/>
    </sheetView>
  </sheetViews>
  <sheetFormatPr defaultRowHeight="15"/>
  <cols>
    <col min="2" max="2" width="11.28515625" customWidth="1"/>
    <col min="3" max="3" width="6.7109375" customWidth="1"/>
    <col min="4" max="4" width="13.28515625" customWidth="1"/>
    <col min="5" max="6" width="10.140625" customWidth="1"/>
    <col min="8" max="8" width="10.28515625" customWidth="1"/>
    <col min="9" max="9" width="12.85546875" customWidth="1"/>
    <col min="10" max="10" width="13.42578125" customWidth="1"/>
    <col min="12" max="12" width="10.7109375" customWidth="1"/>
    <col min="13" max="13" width="13" customWidth="1"/>
    <col min="14" max="14" width="13.28515625" customWidth="1"/>
  </cols>
  <sheetData>
    <row r="1" spans="1:14" ht="21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8.75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8.75">
      <c r="A3" s="5" t="s">
        <v>3</v>
      </c>
      <c r="B3" s="5"/>
      <c r="C3" s="5"/>
      <c r="D3" s="5"/>
      <c r="E3" s="5"/>
      <c r="F3" s="5"/>
      <c r="G3" s="5"/>
      <c r="H3" s="4" t="s">
        <v>8</v>
      </c>
      <c r="I3" s="4"/>
      <c r="J3" s="4"/>
      <c r="K3" s="4"/>
      <c r="L3" s="4" t="s">
        <v>9</v>
      </c>
      <c r="M3" s="4"/>
      <c r="N3" s="4"/>
    </row>
    <row r="4" spans="1:14">
      <c r="B4" s="1" t="s">
        <v>4</v>
      </c>
      <c r="C4" t="s">
        <v>6</v>
      </c>
      <c r="D4" s="1" t="s">
        <v>5</v>
      </c>
      <c r="E4" t="s">
        <v>7</v>
      </c>
      <c r="H4" t="s">
        <v>0</v>
      </c>
      <c r="I4" t="s">
        <v>13</v>
      </c>
      <c r="L4" t="s">
        <v>0</v>
      </c>
      <c r="M4" t="s">
        <v>13</v>
      </c>
    </row>
    <row r="5" spans="1:14">
      <c r="B5">
        <v>1.1000000000000001</v>
      </c>
      <c r="C5">
        <v>1.1000000000000001</v>
      </c>
      <c r="D5">
        <v>1.1000000000000001</v>
      </c>
      <c r="E5">
        <v>100</v>
      </c>
      <c r="H5">
        <f>($B5+2*$C5+$D5)/4</f>
        <v>1.1000000000000001</v>
      </c>
      <c r="I5">
        <f>($B5+2*$C5+$D5)/4</f>
        <v>1.1000000000000001</v>
      </c>
      <c r="L5">
        <f>($D5-$B5)/(2*_xlfn.NORM.INV(($E5-0.375)/($E5+0.25),0,1))</f>
        <v>0</v>
      </c>
      <c r="M5">
        <f>IF($E5&lt;=15,SQRT(($D5-$B5)*($D5-$B5)+($B5+$D5-2*$C5)*($B5+$D5-2*$C5)/4)/SQRT(12),IF($E5&lt;=70,($D5-$B5)/4,($D5-$B5)/6))</f>
        <v>0</v>
      </c>
    </row>
    <row r="8" spans="1:14" ht="18.75">
      <c r="A8" s="10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.75">
      <c r="A9" s="5" t="s">
        <v>3</v>
      </c>
      <c r="B9" s="5"/>
      <c r="C9" s="5"/>
      <c r="D9" s="5"/>
      <c r="E9" s="5"/>
      <c r="F9" s="5"/>
      <c r="G9" s="5"/>
      <c r="H9" s="4" t="s">
        <v>8</v>
      </c>
      <c r="I9" s="4"/>
      <c r="J9" s="4"/>
      <c r="K9" s="4"/>
      <c r="L9" s="4" t="s">
        <v>9</v>
      </c>
      <c r="M9" s="4"/>
      <c r="N9" s="4"/>
    </row>
    <row r="10" spans="1:14">
      <c r="A10" t="s">
        <v>4</v>
      </c>
      <c r="B10" t="s">
        <v>11</v>
      </c>
      <c r="C10" t="s">
        <v>6</v>
      </c>
      <c r="D10" t="s">
        <v>19</v>
      </c>
      <c r="E10" t="s">
        <v>5</v>
      </c>
      <c r="F10" t="s">
        <v>7</v>
      </c>
      <c r="H10" t="s">
        <v>0</v>
      </c>
      <c r="J10" t="s">
        <v>14</v>
      </c>
      <c r="L10" t="s">
        <v>0</v>
      </c>
      <c r="N10" t="s">
        <v>14</v>
      </c>
    </row>
    <row r="11" spans="1:14">
      <c r="A11">
        <v>1.1000000000000001</v>
      </c>
      <c r="B11">
        <v>1.1000000000000001</v>
      </c>
      <c r="C11">
        <v>1.1000000000000001</v>
      </c>
      <c r="D11">
        <v>1.1000000000000001</v>
      </c>
      <c r="E11">
        <v>1.1000000000000001</v>
      </c>
      <c r="F11">
        <v>100</v>
      </c>
      <c r="H11">
        <f>($A11+2*$B11+2*$C11+2*$D11+$E11)/8</f>
        <v>1.1000000000000001</v>
      </c>
      <c r="J11">
        <f>($A11+2*$B11+2*$C11+2*$D11+$E11)/8</f>
        <v>1.1000000000000001</v>
      </c>
      <c r="L11">
        <f>(($E11-$A11)/(4*_xlfn.NORM.INV(($F11-0.375)/($F11+0.25),0,1))) + (($D11-$B11)/(4*_xlfn.NORM.INV((0.75*$F11-0.125)/($F11+0.25),0,1)))</f>
        <v>0</v>
      </c>
      <c r="N11">
        <f>SQRT((($A11*$A11+2*$B11*$B11+2*$C11*$C11+2*$D11*$D11+$E11*$E11)/16)+(($A11*$B11+$B11*$C11+$C11*$D11+$D11*$E11)/8)-(($A11+2*$B11+2*$C11+2*$D11+$E11)*($A11+2*$B11+2*$C11+2*$D11+$E11)/64))</f>
        <v>0</v>
      </c>
    </row>
    <row r="14" spans="1:14" ht="18.75">
      <c r="A14" s="10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8.75">
      <c r="A15" s="5" t="s">
        <v>3</v>
      </c>
      <c r="B15" s="7"/>
      <c r="C15" s="7"/>
      <c r="D15" s="7"/>
      <c r="E15" s="7"/>
      <c r="F15" s="7"/>
      <c r="G15" s="7"/>
      <c r="H15" s="4" t="s">
        <v>8</v>
      </c>
      <c r="I15" s="8"/>
      <c r="J15" s="8"/>
      <c r="K15" s="8"/>
      <c r="L15" s="4" t="s">
        <v>9</v>
      </c>
      <c r="M15" s="9"/>
      <c r="N15" s="9"/>
    </row>
    <row r="16" spans="1:14">
      <c r="B16" t="s">
        <v>11</v>
      </c>
      <c r="C16" t="s">
        <v>6</v>
      </c>
      <c r="D16" t="s">
        <v>19</v>
      </c>
      <c r="E16" t="s">
        <v>7</v>
      </c>
      <c r="H16" t="s">
        <v>0</v>
      </c>
      <c r="L16" t="s">
        <v>0</v>
      </c>
    </row>
    <row r="17" spans="1:12">
      <c r="B17">
        <v>1.1000000000000001</v>
      </c>
      <c r="C17">
        <v>1.1000000000000001</v>
      </c>
      <c r="D17">
        <v>1.1000000000000001</v>
      </c>
      <c r="E17">
        <v>100</v>
      </c>
      <c r="H17">
        <f>($B17+$C17+$D17)/3</f>
        <v>1.1000000000000001</v>
      </c>
      <c r="L17">
        <f>($D17-$B17)/(2*_xlfn.NORM.INV((0.75*$E17-0.125)/($E17+0.25),0,1))</f>
        <v>0</v>
      </c>
    </row>
    <row r="20" spans="1:12" ht="18.75">
      <c r="A20" s="3" t="s">
        <v>15</v>
      </c>
      <c r="B20" s="3"/>
      <c r="C20" s="3"/>
      <c r="D20" s="3"/>
      <c r="E20" s="2"/>
      <c r="F20" s="2"/>
      <c r="G20" s="2"/>
      <c r="H20" s="2"/>
    </row>
    <row r="21" spans="1:12">
      <c r="A21" s="2" t="s">
        <v>16</v>
      </c>
      <c r="B21" s="2"/>
      <c r="C21" s="2"/>
      <c r="D21" s="2"/>
      <c r="E21" s="2"/>
      <c r="F21" s="2"/>
      <c r="G21" s="2"/>
      <c r="H21" s="2"/>
    </row>
    <row r="22" spans="1:12">
      <c r="A22" s="2" t="s">
        <v>18</v>
      </c>
      <c r="B22" s="2"/>
      <c r="C22" s="2"/>
      <c r="D22" s="2"/>
      <c r="E22" s="2"/>
      <c r="F22" s="2"/>
      <c r="G22" s="2"/>
      <c r="H22" s="2"/>
    </row>
    <row r="23" spans="1:12">
      <c r="A23" s="2" t="s">
        <v>17</v>
      </c>
      <c r="B23" s="2"/>
      <c r="C23" s="2"/>
      <c r="D23" s="2"/>
      <c r="E23" s="2"/>
      <c r="F23" s="2"/>
      <c r="G23" s="2"/>
      <c r="H23" s="2"/>
    </row>
  </sheetData>
  <mergeCells count="17">
    <mergeCell ref="A1:N1"/>
    <mergeCell ref="A15:G15"/>
    <mergeCell ref="H15:K15"/>
    <mergeCell ref="L15:N15"/>
    <mergeCell ref="A2:N2"/>
    <mergeCell ref="A8:N8"/>
    <mergeCell ref="A14:N14"/>
    <mergeCell ref="L9:N9"/>
    <mergeCell ref="L3:N3"/>
    <mergeCell ref="H3:K3"/>
    <mergeCell ref="A3:G3"/>
    <mergeCell ref="A21:H21"/>
    <mergeCell ref="A22:H22"/>
    <mergeCell ref="A23:H23"/>
    <mergeCell ref="A20:H20"/>
    <mergeCell ref="H9:K9"/>
    <mergeCell ref="A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9"/>
  <sheetViews>
    <sheetView workbookViewId="0">
      <selection activeCell="D15" sqref="D15"/>
    </sheetView>
  </sheetViews>
  <sheetFormatPr defaultRowHeight="15"/>
  <cols>
    <col min="2" max="2" width="19.140625" bestFit="1" customWidth="1"/>
    <col min="5" max="5" width="27.28515625" bestFit="1" customWidth="1"/>
  </cols>
  <sheetData>
    <row r="3" spans="2:5">
      <c r="B3" s="15" t="s">
        <v>23</v>
      </c>
    </row>
    <row r="4" spans="2:5">
      <c r="B4" s="1" t="s">
        <v>25</v>
      </c>
      <c r="C4" s="13"/>
      <c r="D4" s="13"/>
      <c r="E4" t="s">
        <v>21</v>
      </c>
    </row>
    <row r="5" spans="2:5">
      <c r="B5" s="12" t="s">
        <v>20</v>
      </c>
      <c r="C5" s="14" t="e">
        <f>(C4*D5)/D4</f>
        <v>#DIV/0!</v>
      </c>
      <c r="D5" s="13"/>
      <c r="E5" t="s">
        <v>22</v>
      </c>
    </row>
    <row r="7" spans="2:5">
      <c r="B7" s="15" t="s">
        <v>24</v>
      </c>
    </row>
    <row r="8" spans="2:5">
      <c r="B8" s="1" t="s">
        <v>25</v>
      </c>
      <c r="C8" s="13"/>
      <c r="D8" s="13"/>
      <c r="E8" t="s">
        <v>21</v>
      </c>
    </row>
    <row r="9" spans="2:5">
      <c r="B9" s="12" t="s">
        <v>20</v>
      </c>
      <c r="C9" s="14" t="e">
        <f>(C8*D9)/D8</f>
        <v>#DIV/0!</v>
      </c>
      <c r="D9" s="13"/>
      <c r="E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Mean and SD</vt:lpstr>
      <vt:lpstr>Regra de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WanXiang</dc:creator>
  <cp:lastModifiedBy>Bernardo Coutinho</cp:lastModifiedBy>
  <dcterms:created xsi:type="dcterms:W3CDTF">2014-10-28T05:00:13Z</dcterms:created>
  <dcterms:modified xsi:type="dcterms:W3CDTF">2021-07-16T01:07:59Z</dcterms:modified>
</cp:coreProperties>
</file>